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codeName="ThisWorkbook"/>
  <xr:revisionPtr revIDLastSave="0" documentId="8_{7B7D57CF-BA43-4D3A-8508-A997B3981B04}" xr6:coauthVersionLast="36" xr6:coauthVersionMax="36" xr10:uidLastSave="{00000000-0000-0000-0000-000000000000}"/>
  <bookViews>
    <workbookView xWindow="0" yWindow="0" windowWidth="17256" windowHeight="6900" firstSheet="1" activeTab="1" xr2:uid="{853A29B7-20F7-4F69-A151-42274F5734DF}"/>
  </bookViews>
  <sheets>
    <sheet name="Kangatang" sheetId="6" state="veryHidden" r:id="rId1"/>
    <sheet name="Chi tiet hang muc ho tro" sheetId="3" r:id="rId2"/>
    <sheet name="DS có huyện" sheetId="8" r:id="rId3"/>
  </sheets>
  <definedNames>
    <definedName name="_xlnm.Print_Area" localSheetId="2">'DS có huyện'!$A$1:$H$17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D12" i="3" l="1"/>
  <c r="D10" i="3"/>
  <c r="D7" i="3"/>
  <c r="D9" i="3"/>
  <c r="G16" i="8"/>
  <c r="D8" i="3" l="1"/>
</calcChain>
</file>

<file path=xl/sharedStrings.xml><?xml version="1.0" encoding="utf-8"?>
<sst xmlns="http://schemas.openxmlformats.org/spreadsheetml/2006/main" count="95" uniqueCount="72">
  <si>
    <t>TT</t>
  </si>
  <si>
    <t>Tên đơn vị</t>
  </si>
  <si>
    <t>Số Lượng</t>
  </si>
  <si>
    <t>Ghi chú</t>
  </si>
  <si>
    <t xml:space="preserve"> </t>
  </si>
  <si>
    <t>Tổng cộng</t>
  </si>
  <si>
    <t>BẢNG CHI TIẾT HỆ THỐNG RO CÔNG SUẤT 250 LÍT/H HỖ TRỢ TẠI CÁC TRƯỜNG</t>
  </si>
  <si>
    <t>Stt</t>
  </si>
  <si>
    <t>Hạng mục</t>
  </si>
  <si>
    <t>Đơn vị tính</t>
  </si>
  <si>
    <t>Hệ thống</t>
  </si>
  <si>
    <t>bộ</t>
  </si>
  <si>
    <t>Cái</t>
  </si>
  <si>
    <t>m</t>
  </si>
  <si>
    <t>Gói</t>
  </si>
  <si>
    <t>cái</t>
  </si>
  <si>
    <t>chiếc</t>
  </si>
  <si>
    <t>CHú ý: số lượng vòi xả nước RO, bàn gắn vòi cổ ngỗng, ống dẫn nước RO, ống nhiệt phi 20 và cút dẫn nối nhiệt trong bảng là tạm tính, số lượng thực thế có thể thay đổi  theo thực tế của từng đơn vị hưởng lợi</t>
  </si>
  <si>
    <t>Đầu mối liên hệ</t>
  </si>
  <si>
    <t>Bảo Hà</t>
  </si>
  <si>
    <t>DANH SÁCH  TRƯỜNG NHẬN HỖ TRỢ HỆ THỐNG RO CÔNG SUẤT 250 LÍT/H</t>
  </si>
  <si>
    <t>Tên Xã mới</t>
  </si>
  <si>
    <t>Tên  xã cũ</t>
  </si>
  <si>
    <t>Tên huyện cũ</t>
  </si>
  <si>
    <t>Bảo Yên</t>
  </si>
  <si>
    <t>Số lượng</t>
  </si>
  <si>
    <t>-Tổng số hệ thống RO dự kiến lắp đặt: 12 hệ thống
-Bao gồm các chi phí VAT, vận chuyển, lắp đặt, test mẫu nước,..)
-Hệ thống lọc nước RO đáp ứng các tiêu chuẩn: QCVN 12-1, QCVN 12-3</t>
  </si>
  <si>
    <r>
      <rPr>
        <b/>
        <sz val="12"/>
        <color indexed="8"/>
        <rFont val="Calibri"/>
        <family val="2"/>
      </rPr>
      <t xml:space="preserve">Hệ thống máy lọc nước RO công suất 250 lít/h: 
</t>
    </r>
    <r>
      <rPr>
        <sz val="12"/>
        <color indexed="8"/>
        <rFont val="Calibri"/>
        <family val="2"/>
      </rPr>
      <t xml:space="preserve">'- Cột lọc thô, lọc tinh, màng RO xúc rửa tự động hoặc bán tự động.
- Quy trình lọc: Lọc thô, lọc Carbon,lọc tinh, làm mềm nước, lọc RO. 
- Cột lọc thô bằng composite van tự động sục rửa vật liệu công suất khoảng dưỡi 2m3/h, vật liêu khoảng: 25kg cát Mangan MnO2, 50kg cát thạch anh, 50kg sỏi thạch anh... Hệ thống lọc thô bao gồm bớm đầu nguồn lọc thô lương lượng khaongr 4.2m3/h, cột áp khoảng H35m, điện áp 220V/50Hz
- Cột lọc carbon bằng composite van tự động sục rửa vật liệu  công suất khoảng dưỡi 2m3/h, vật liệu lọc  khoảng 25kg than hoạt tính, 15kg sỏi thạch anh...
- Hệ làm mềm nước (cột lọc) bằng composite, van tự động sục rửa vật liệu  công suất khoảng dưỡi 2m3/h, vật liệukhoảng: 50 lít hạt Catrionit, thùng chứa hóa chất hoàn nguyên và khoảng 25kg muối hoàn nguyên
- Hệ thống lọc an toàn gồm cốc lọc và lõi lọc kích thước dài khoảng 20 inch
- Hệ thống RO gồm 1) vỏ màng lọc RO chất liệu nhựa ABS áp suất 300 Psi; 2) lõi lọc RO công suất lọc 250l/h, màng lọc kích thước 0.0001 micromet, tỷ lệ khử muối 99,4% và áp suất làm việc 100-150Psi; 3)bơm cao áp RO: lưu lượng 2m3/h H67m, điện áp 220V/50Hz
- Hệ thống khử khoáng, diệt khuẩn vi sinh bao gồm cột lọc  áp lực kích thước DxH khoảng 200x 1200mm, áp lực khoảng 150Psi, bao gồm hạt khử khoáng, đèn UB diệt khuẩn công suất 400l/h, Máy Ozone lưu lượng 1G, cốc lọc chứa xác khuẩn khích thước dài khoảng 20 inch, lõi lọc xác khuẩn cỡ lọc 0,2um kích thước 20 inch
- Hệ thống điều khiển, phụ trợ kết nối bao gồm tủ điều khiển, đường ống nội tuyến kết nối hệ thống lọc, hệ thống phụ kiện (đồng hồ áp, lưu lượng kế, đồng hồ đo chất lượng nước TDS, công tắc áp suất, van điện từ)
- Áp suất tối đa 300 APS,  Điện áp: 220 – 250v / 50Hz
- Máy bơm công suất khoảng 370W H36m, lưu lượng khoảng 2.4m3
Gồm 03 hệ thống bình lọc  áp lực bằng composite hoặc thủy tinh.  Khử khoáng theo chế độ  trao đổi ion. Diệt khuẩn bằng tia cực tím
</t>
    </r>
    <r>
      <rPr>
        <b/>
        <sz val="12"/>
        <color indexed="8"/>
        <rFont val="Calibri"/>
        <family val="2"/>
      </rPr>
      <t>Bao gồm các phụ kiện (băng tan, dây diện, keo,.. để lắp đặt hoàn chỉnh một hệ thống lọc RO từ nguồn nước vào hệ thống lọc)
Bao gồm chi phí lắp đặt hệ thống lọc và tuyến ống kết nối đến các vòi nước ở các lớp học
(Yêu cầu kiểm định chất lượng nước đạt tiêu chuẩn uống trực tiếp mới nhất của VIệt Nam trước khi nghiệm Thu)</t>
    </r>
  </si>
  <si>
    <r>
      <rPr>
        <b/>
        <sz val="12"/>
        <color indexed="8"/>
        <rFont val="Calibri"/>
        <family val="2"/>
      </rPr>
      <t>Hệ thống khung, gầm giá đỡ bằng inox 304</t>
    </r>
    <r>
      <rPr>
        <sz val="12"/>
        <color indexed="8"/>
        <rFont val="Calibri"/>
        <family val="2"/>
      </rPr>
      <t xml:space="preserve">
Kích thước: theo thiết kế đặt để hệ thống đảm bảo vững chắc, an toàn trong quá trình sử dụng
</t>
    </r>
    <r>
      <rPr>
        <sz val="12"/>
        <color rgb="FFFF0000"/>
        <rFont val="Calibri"/>
        <family val="2"/>
      </rPr>
      <t>Lưu ý: Hệ thống khung gầm thiết kế đảm bảo để hệ thống RO có thể đặt được trong gầm cầu thang (chiều cao trung bình của gầm cầu thang là: 1,65-1,75m)</t>
    </r>
  </si>
  <si>
    <r>
      <rPr>
        <b/>
        <sz val="12"/>
        <color indexed="8"/>
        <rFont val="Calibri"/>
        <family val="2"/>
      </rPr>
      <t>Vòi xả nước RO: l</t>
    </r>
    <r>
      <rPr>
        <sz val="12"/>
        <color indexed="8"/>
        <rFont val="Calibri"/>
        <family val="2"/>
      </rPr>
      <t>àm bằng inox 304. 
Loại vòi ren ngoài, loại vòi dùng cho máy lọc nước (cổ ngổng). Khóa gạt ngang hoặc gạt về phía trước
Có khóa van nước trước khi vào từng vòi cổ ngỗng</t>
    </r>
  </si>
  <si>
    <r>
      <rPr>
        <b/>
        <sz val="12"/>
        <color indexed="8"/>
        <rFont val="Calibri"/>
        <family val="2"/>
      </rPr>
      <t xml:space="preserve">Bàn gắn vòi cổ ngỗng </t>
    </r>
    <r>
      <rPr>
        <sz val="12"/>
        <color indexed="8"/>
        <rFont val="Calibri"/>
        <family val="2"/>
      </rPr>
      <t xml:space="preserve">gia công mặt bằng inox 304 (KT 12.5 x 26 CM bo góc viền 3 cạnh không giáp tường 4CM  (ưu tiên mặt gia công nguyên miếng, có đai gắn chắc chắn)- xem mẫu hính minh họa </t>
    </r>
  </si>
  <si>
    <r>
      <rPr>
        <b/>
        <sz val="12"/>
        <color indexed="8"/>
        <rFont val="Calibri"/>
        <family val="2"/>
      </rPr>
      <t>Ống dẫn nước RO:</t>
    </r>
    <r>
      <rPr>
        <sz val="12"/>
        <color indexed="8"/>
        <rFont val="Calibri"/>
        <family val="2"/>
      </rPr>
      <t xml:space="preserve"> Độ dày 10mm, áp lực không quá 250 PSI.
Làm bằng nhựa kỹ thuật/ PE, đường kính phi 10</t>
    </r>
  </si>
  <si>
    <r>
      <rPr>
        <b/>
        <sz val="12"/>
        <color indexed="8"/>
        <rFont val="Calibri"/>
        <family val="2"/>
      </rPr>
      <t xml:space="preserve">Ống nhiệt phi 20:
</t>
    </r>
    <r>
      <rPr>
        <sz val="12"/>
        <color indexed="8"/>
        <rFont val="Calibri"/>
        <family val="2"/>
      </rPr>
      <t>Độ dày khoảng 2.8mm, ống nhựa PPR
Phụ kiện đi kèm: Kẹp đỡ ống nhựa để gắn vào tường (trung bình 0,8-1 mm gắn 1 kẹp), vít+nở</t>
    </r>
  </si>
  <si>
    <r>
      <rPr>
        <b/>
        <sz val="12"/>
        <color indexed="8"/>
        <rFont val="Calibri"/>
        <family val="2"/>
      </rPr>
      <t>Phụ kiện ống nhiệt phi 20</t>
    </r>
    <r>
      <rPr>
        <sz val="12"/>
        <color indexed="8"/>
        <rFont val="Calibri"/>
        <family val="2"/>
      </rPr>
      <t xml:space="preserve">
- Kẹp đỡ ống nhựa để gắn vào tường (trung bình 0,8 m gắn 1 kẹp) 
- Vít
- Nở</t>
    </r>
  </si>
  <si>
    <r>
      <rPr>
        <b/>
        <sz val="12"/>
        <color indexed="8"/>
        <rFont val="Calibri"/>
        <family val="2"/>
      </rPr>
      <t xml:space="preserve">Cút nối nhiệt </t>
    </r>
    <r>
      <rPr>
        <sz val="12"/>
        <color theme="1"/>
        <rFont val="Calibri"/>
        <family val="2"/>
        <scheme val="minor"/>
      </rPr>
      <t>(chữ T, Vuông, nối thẳng,..): 
ren trong.
Bao gồm dầy đủ băng tan, keo để nối các ống</t>
    </r>
  </si>
  <si>
    <r>
      <rPr>
        <b/>
        <sz val="12"/>
        <color indexed="8"/>
        <rFont val="Calibri"/>
        <family val="2"/>
      </rPr>
      <t xml:space="preserve">Bơm tăng áp tự động
</t>
    </r>
    <r>
      <rPr>
        <sz val="12"/>
        <color indexed="8"/>
        <rFont val="Calibri"/>
        <family val="2"/>
      </rPr>
      <t>Công suất khoảng 250-370w, cột áp khoảng 36m, lưu lượng nước2.4m3/h, điện áp 180-230v, 50hz
Bao gồm hệ thống cút, dây đện kết nối đi kèm</t>
    </r>
  </si>
  <si>
    <r>
      <rPr>
        <b/>
        <sz val="12"/>
        <color indexed="8"/>
        <rFont val="Calibri"/>
        <family val="2"/>
      </rPr>
      <t xml:space="preserve">Téc chứa nước RO sau lọc: 
</t>
    </r>
    <r>
      <rPr>
        <sz val="12"/>
        <color indexed="8"/>
        <rFont val="Calibri"/>
        <family val="2"/>
      </rPr>
      <t>1000 lít, Loại téc ngang
Inox 304 liền tấm không nối thân bồn
Kích thước: Dài 1,44 x Rộng 1,0 x Cao 1,15 m
Kích thước chân: Inox V3 Dài 1,1 x Rộng 1,0 m</t>
    </r>
  </si>
  <si>
    <t>12</t>
  </si>
  <si>
    <t>trung bình 25 vòi/hệ thống/trường</t>
  </si>
  <si>
    <t>trung bình 25 bàn gắn/hệ thống/trường</t>
  </si>
  <si>
    <t>trung bình 200 mét/hệ thống/trường</t>
  </si>
  <si>
    <t>trung bình 350 mét/hệ thống/trường</t>
  </si>
  <si>
    <t>trung bình  150 cút/hệ thống/trường</t>
  </si>
  <si>
    <t>Trường TH Lâm Thượng</t>
  </si>
  <si>
    <t>Trường PTDTBT TH Xéo Dì Hồ</t>
  </si>
  <si>
    <t>Trường TH Nậm Khắt</t>
  </si>
  <si>
    <t>Trường TH&amp;THCS Suối Bu</t>
  </si>
  <si>
    <t>Trường PTDTBT TH Vừ A Dính</t>
  </si>
  <si>
    <t>Trường PTDTBT TH Tà Ghênh</t>
  </si>
  <si>
    <t>Trường PTDTBT THCS An Lương</t>
  </si>
  <si>
    <t>Trường PTDTBT THCS Bản Phố</t>
  </si>
  <si>
    <t>Trường PTDTBT TH Lao Chải</t>
  </si>
  <si>
    <t>Trường PTDTBT TH Nậm Mòn 1</t>
  </si>
  <si>
    <t>Trường PTDTBT TH Bản Phố</t>
  </si>
  <si>
    <t>Lâm Thượng</t>
  </si>
  <si>
    <t>Lao Chải</t>
  </si>
  <si>
    <t>Púng Luông</t>
  </si>
  <si>
    <t>Văn Chấn</t>
  </si>
  <si>
    <t>Nậm Có</t>
  </si>
  <si>
    <t>Mỏ Vàng</t>
  </si>
  <si>
    <t>Bắc Hà</t>
  </si>
  <si>
    <t>Sa Pa</t>
  </si>
  <si>
    <t>Suối Bu</t>
  </si>
  <si>
    <t>Nậm Mòn</t>
  </si>
  <si>
    <t>Bản Phố</t>
  </si>
  <si>
    <t>Trường TH&amp;THCS Cam Cọn</t>
  </si>
  <si>
    <t>Cam Cọn</t>
  </si>
  <si>
    <t>(Danh sách này gồm có: 12 trường)</t>
  </si>
  <si>
    <t>An Lương</t>
  </si>
  <si>
    <t>Văn Yên</t>
  </si>
  <si>
    <t>Mù Cang Chải</t>
  </si>
  <si>
    <t>Nặm Khắt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</si>
</sst>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sz val="12"/>
      <color theme="1"/>
      <name val="Times New Roman"/>
      <family val="1"/>
    </font>
    <font>
      <b/>
      <sz val="12"/>
      <color theme="1"/>
      <name val="Times New Roman"/>
      <family val="1"/>
    </font>
    <font>
      <sz val="12"/>
      <color rgb="FFC00000"/>
      <name val="Times New Roman"/>
      <family val="1"/>
    </font>
    <font>
      <b/>
      <sz val="12"/>
      <color rgb="FFC00000"/>
      <name val="Times New Roman"/>
      <family val="1"/>
    </font>
    <font>
      <i/>
      <sz val="12"/>
      <color theme="1"/>
      <name val="Times New Roman"/>
      <family val="1"/>
    </font>
    <font>
      <b/>
      <sz val="16"/>
      <color theme="1"/>
      <name val="Calibri"/>
      <family val="2"/>
      <scheme val="minor"/>
    </font>
    <font>
      <b/>
      <sz val="12"/>
      <color theme="1"/>
      <name val="Calibri"/>
      <family val="2"/>
      <scheme val="minor"/>
    </font>
    <font>
      <sz val="13"/>
      <color theme="1"/>
      <name val="Calibri"/>
      <family val="2"/>
      <scheme val="minor"/>
    </font>
    <font>
      <sz val="11"/>
      <color theme="1"/>
      <name val="Times New Roman"/>
      <family val="1"/>
    </font>
    <font>
      <sz val="11"/>
      <name val="Times New Roman"/>
      <family val="1"/>
    </font>
    <font>
      <sz val="10"/>
      <color rgb="FF666666"/>
      <name val="Arial"/>
      <family val="2"/>
    </font>
    <font>
      <b/>
      <sz val="14"/>
      <color theme="1"/>
      <name val="Calibri"/>
      <family val="2"/>
      <scheme val="minor"/>
    </font>
    <font>
      <sz val="12"/>
      <color indexed="8"/>
      <name val="Calibri"/>
      <family val="2"/>
    </font>
    <font>
      <b/>
      <sz val="12"/>
      <color indexed="8"/>
      <name val="Calibri"/>
      <family val="2"/>
    </font>
    <font>
      <sz val="12"/>
      <color theme="1"/>
      <name val="Calibri"/>
      <family val="2"/>
      <scheme val="minor"/>
    </font>
    <font>
      <sz val="12"/>
      <color rgb="FFFF0000"/>
      <name val="Calibri"/>
      <family val="2"/>
    </font>
    <font>
      <sz val="12"/>
      <color rgb="FF000000"/>
      <name val="Calibri"/>
      <family val="2"/>
      <scheme val="minor"/>
    </font>
    <font>
      <sz val="13"/>
      <color rgb="FF000000"/>
      <name val="Times New Roman"/>
      <family val="1"/>
    </font>
  </fonts>
  <fills count="4">
    <fill>
      <patternFill patternType="none"/>
    </fill>
    <fill>
      <patternFill patternType="gray125"/>
    </fill>
    <fill>
      <patternFill patternType="solid">
        <fgColor rgb="FFFFFFFF"/>
        <bgColor indexed="64"/>
      </patternFill>
    </fill>
    <fill>
      <patternFill patternType="solid">
        <fgColor rgb="FFFFFFFF"/>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808080"/>
      </left>
      <right style="thin">
        <color rgb="FF808080"/>
      </right>
      <top style="thin">
        <color rgb="FF808080"/>
      </top>
      <bottom style="thin">
        <color rgb="FF808080"/>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s>
  <cellStyleXfs count="1">
    <xf numFmtId="0" fontId="0" fillId="0" borderId="0"/>
  </cellStyleXfs>
  <cellXfs count="56">
    <xf numFmtId="0" fontId="0" fillId="0" borderId="0" xfId="0"/>
    <xf numFmtId="0" fontId="2" fillId="0" borderId="0" xfId="0" applyFont="1" applyAlignment="1">
      <alignment vertical="center"/>
    </xf>
    <xf numFmtId="0" fontId="3"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xf>
    <xf numFmtId="0" fontId="3" fillId="0" borderId="2" xfId="0" applyFont="1" applyBorder="1" applyAlignment="1">
      <alignment horizontal="center" vertical="center" wrapText="1"/>
    </xf>
    <xf numFmtId="0" fontId="4" fillId="0" borderId="0" xfId="0" applyFont="1" applyAlignment="1">
      <alignment vertical="center"/>
    </xf>
    <xf numFmtId="0" fontId="5" fillId="0" borderId="1" xfId="0" applyFont="1" applyBorder="1" applyAlignment="1">
      <alignment horizontal="center" vertical="center"/>
    </xf>
    <xf numFmtId="0" fontId="0" fillId="0" borderId="0" xfId="0" applyAlignment="1">
      <alignment vertical="center"/>
    </xf>
    <xf numFmtId="0" fontId="0" fillId="0" borderId="0" xfId="0" applyAlignment="1">
      <alignment horizontal="center"/>
    </xf>
    <xf numFmtId="0" fontId="0" fillId="0" borderId="1"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xf numFmtId="0" fontId="2" fillId="2"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2" borderId="3" xfId="0" applyFont="1" applyFill="1" applyBorder="1" applyAlignment="1">
      <alignment horizontal="left" vertical="center" wrapText="1"/>
    </xf>
    <xf numFmtId="0" fontId="7"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left" vertical="center" wrapText="1"/>
    </xf>
    <xf numFmtId="0" fontId="10" fillId="0" borderId="1" xfId="0" applyFont="1" applyBorder="1" applyAlignment="1">
      <alignment wrapText="1"/>
    </xf>
    <xf numFmtId="0" fontId="2" fillId="0" borderId="3" xfId="0" applyFont="1" applyBorder="1" applyAlignment="1">
      <alignment horizontal="center" vertical="center" wrapText="1"/>
    </xf>
    <xf numFmtId="0" fontId="2" fillId="0" borderId="8" xfId="0" applyFont="1" applyBorder="1" applyAlignment="1">
      <alignment horizontal="left" vertical="center"/>
    </xf>
    <xf numFmtId="0" fontId="2" fillId="0" borderId="8" xfId="0" quotePrefix="1" applyFont="1" applyBorder="1" applyAlignment="1">
      <alignment wrapText="1"/>
    </xf>
    <xf numFmtId="0" fontId="2" fillId="0" borderId="1" xfId="0" quotePrefix="1" applyFont="1" applyBorder="1" applyAlignment="1">
      <alignment wrapText="1"/>
    </xf>
    <xf numFmtId="0" fontId="2" fillId="0" borderId="1" xfId="0" applyFont="1" applyBorder="1" applyAlignment="1">
      <alignment horizontal="left" vertical="center" wrapText="1"/>
    </xf>
    <xf numFmtId="0" fontId="11" fillId="0" borderId="1" xfId="0" applyFont="1" applyBorder="1" applyAlignment="1">
      <alignment vertical="center" wrapText="1"/>
    </xf>
    <xf numFmtId="3" fontId="12" fillId="3" borderId="9" xfId="0" applyNumberFormat="1" applyFont="1" applyFill="1" applyBorder="1" applyAlignment="1">
      <alignment horizontal="left" vertical="center" wrapText="1"/>
    </xf>
    <xf numFmtId="3" fontId="12" fillId="3" borderId="9" xfId="0" applyNumberFormat="1" applyFont="1" applyFill="1" applyBorder="1" applyAlignment="1">
      <alignment horizontal="left" vertical="center"/>
    </xf>
    <xf numFmtId="0" fontId="12" fillId="3" borderId="9" xfId="0" applyFont="1" applyFill="1" applyBorder="1" applyAlignment="1">
      <alignment horizontal="left" vertical="center" wrapText="1"/>
    </xf>
    <xf numFmtId="0" fontId="7" fillId="0" borderId="7" xfId="0" quotePrefix="1" applyFont="1" applyBorder="1" applyAlignment="1">
      <alignment vertical="center" wrapText="1"/>
    </xf>
    <xf numFmtId="0" fontId="7" fillId="0" borderId="7" xfId="0" applyFont="1" applyBorder="1" applyAlignment="1">
      <alignment vertical="center" wrapText="1"/>
    </xf>
    <xf numFmtId="0" fontId="14" fillId="0" borderId="1" xfId="0" applyFont="1" applyBorder="1" applyAlignment="1">
      <alignment vertical="center" wrapText="1"/>
    </xf>
    <xf numFmtId="0" fontId="16" fillId="0" borderId="1" xfId="0" applyFont="1" applyBorder="1" applyAlignment="1">
      <alignment horizontal="center" vertical="center" wrapText="1"/>
    </xf>
    <xf numFmtId="49" fontId="16" fillId="0" borderId="1" xfId="0" applyNumberFormat="1" applyFont="1" applyBorder="1" applyAlignment="1">
      <alignment horizontal="center" vertical="center"/>
    </xf>
    <xf numFmtId="0" fontId="16" fillId="0" borderId="1" xfId="0" applyFont="1" applyBorder="1" applyAlignment="1">
      <alignment horizontal="center" vertical="center"/>
    </xf>
    <xf numFmtId="49" fontId="8" fillId="0" borderId="1" xfId="0" applyNumberFormat="1" applyFont="1" applyBorder="1" applyAlignment="1">
      <alignment horizontal="center" vertical="center"/>
    </xf>
    <xf numFmtId="0" fontId="16" fillId="0" borderId="1" xfId="0" applyFont="1" applyBorder="1" applyAlignment="1">
      <alignment vertical="center" wrapText="1"/>
    </xf>
    <xf numFmtId="0" fontId="14" fillId="0" borderId="1" xfId="0" applyFont="1" applyBorder="1" applyAlignment="1">
      <alignment horizontal="left" vertical="center" wrapText="1"/>
    </xf>
    <xf numFmtId="0" fontId="18" fillId="0" borderId="1" xfId="0" applyFont="1" applyBorder="1" applyAlignment="1">
      <alignment vertical="center" wrapText="1"/>
    </xf>
    <xf numFmtId="49" fontId="16" fillId="0" borderId="1" xfId="0" applyNumberFormat="1" applyFont="1" applyBorder="1" applyAlignment="1">
      <alignment horizontal="center"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xf>
    <xf numFmtId="0" fontId="2" fillId="2" borderId="10"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0" fontId="19" fillId="0" borderId="1" xfId="0" applyFont="1" applyBorder="1" applyAlignment="1">
      <alignment vertical="center"/>
    </xf>
    <xf numFmtId="0" fontId="9" fillId="0" borderId="4" xfId="0" applyFont="1" applyBorder="1" applyAlignment="1">
      <alignment horizontal="left" vertical="center" wrapText="1"/>
    </xf>
    <xf numFmtId="0" fontId="13" fillId="0" borderId="1" xfId="0" applyFont="1" applyBorder="1" applyAlignment="1">
      <alignment horizontal="center" vertical="center"/>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7" fillId="0" borderId="6" xfId="0" applyFont="1" applyBorder="1" applyAlignment="1">
      <alignment horizontal="center" vertical="center" wrapText="1"/>
    </xf>
    <xf numFmtId="0" fontId="3" fillId="0" borderId="0" xfId="0" applyFont="1" applyAlignment="1">
      <alignment horizontal="center" vertical="center"/>
    </xf>
    <xf numFmtId="0" fontId="4" fillId="0" borderId="5" xfId="0" applyFont="1" applyBorder="1" applyAlignment="1">
      <alignment horizontal="center" vertical="center" wrapText="1"/>
    </xf>
    <xf numFmtId="0" fontId="6"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641CF-FEC2-4F1E-B1FB-5C1FAE2EBB07}">
  <dimension ref="A1:E20"/>
  <sheetViews>
    <sheetView tabSelected="1" topLeftCell="B11" zoomScaleNormal="100" workbookViewId="0">
      <selection activeCell="B6" sqref="B6"/>
    </sheetView>
  </sheetViews>
  <sheetFormatPr defaultRowHeight="14.4" x14ac:dyDescent="0.3"/>
  <cols>
    <col min="1" max="1" width="5" style="12" customWidth="1"/>
    <col min="2" max="2" width="122.109375" customWidth="1"/>
    <col min="3" max="3" width="13.21875" style="10" customWidth="1"/>
    <col min="4" max="4" width="9.5546875" customWidth="1"/>
    <col min="5" max="5" width="28.21875" style="14" customWidth="1"/>
  </cols>
  <sheetData>
    <row r="1" spans="1:5" ht="27.6" customHeight="1" x14ac:dyDescent="0.3">
      <c r="A1" s="52" t="s">
        <v>6</v>
      </c>
      <c r="B1" s="52"/>
      <c r="C1" s="52"/>
      <c r="D1" s="52"/>
      <c r="E1" s="52"/>
    </row>
    <row r="2" spans="1:5" ht="66.45" customHeight="1" x14ac:dyDescent="0.3">
      <c r="A2" s="18"/>
      <c r="B2" s="31" t="s">
        <v>26</v>
      </c>
      <c r="C2" s="32"/>
      <c r="D2" s="32"/>
      <c r="E2" s="32"/>
    </row>
    <row r="3" spans="1:5" ht="18" customHeight="1" x14ac:dyDescent="0.3">
      <c r="A3" s="49" t="s">
        <v>7</v>
      </c>
      <c r="B3" s="49" t="s">
        <v>8</v>
      </c>
      <c r="C3" s="50" t="s">
        <v>9</v>
      </c>
      <c r="D3" s="50" t="s">
        <v>25</v>
      </c>
      <c r="E3" s="50" t="s">
        <v>3</v>
      </c>
    </row>
    <row r="4" spans="1:5" ht="3" customHeight="1" x14ac:dyDescent="0.3">
      <c r="A4" s="49"/>
      <c r="B4" s="49"/>
      <c r="C4" s="51"/>
      <c r="D4" s="51"/>
      <c r="E4" s="51"/>
    </row>
    <row r="5" spans="1:5" s="9" customFormat="1" ht="409.05" customHeight="1" x14ac:dyDescent="0.3">
      <c r="A5" s="11">
        <v>1</v>
      </c>
      <c r="B5" s="33" t="s">
        <v>27</v>
      </c>
      <c r="C5" s="34" t="s">
        <v>10</v>
      </c>
      <c r="D5" s="35" t="s">
        <v>37</v>
      </c>
      <c r="E5" s="35"/>
    </row>
    <row r="6" spans="1:5" s="9" customFormat="1" ht="69.45" customHeight="1" x14ac:dyDescent="0.3">
      <c r="A6" s="11">
        <v>2</v>
      </c>
      <c r="B6" s="33" t="s">
        <v>28</v>
      </c>
      <c r="C6" s="34" t="s">
        <v>11</v>
      </c>
      <c r="D6" s="35" t="s">
        <v>37</v>
      </c>
      <c r="E6" s="35"/>
    </row>
    <row r="7" spans="1:5" s="9" customFormat="1" ht="49.5" customHeight="1" x14ac:dyDescent="0.3">
      <c r="A7" s="11">
        <v>3</v>
      </c>
      <c r="B7" s="33" t="s">
        <v>29</v>
      </c>
      <c r="C7" s="36" t="s">
        <v>12</v>
      </c>
      <c r="D7" s="36">
        <f>25*12</f>
        <v>300</v>
      </c>
      <c r="E7" s="41" t="s">
        <v>38</v>
      </c>
    </row>
    <row r="8" spans="1:5" s="9" customFormat="1" ht="42" customHeight="1" x14ac:dyDescent="0.3">
      <c r="A8" s="11">
        <v>4</v>
      </c>
      <c r="B8" s="33" t="s">
        <v>30</v>
      </c>
      <c r="C8" s="36" t="s">
        <v>12</v>
      </c>
      <c r="D8" s="36">
        <f>D7</f>
        <v>300</v>
      </c>
      <c r="E8" s="41" t="s">
        <v>39</v>
      </c>
    </row>
    <row r="9" spans="1:5" s="9" customFormat="1" ht="45.45" customHeight="1" x14ac:dyDescent="0.3">
      <c r="A9" s="11">
        <v>5</v>
      </c>
      <c r="B9" s="33" t="s">
        <v>31</v>
      </c>
      <c r="C9" s="36" t="s">
        <v>13</v>
      </c>
      <c r="D9" s="36">
        <f>200*12</f>
        <v>2400</v>
      </c>
      <c r="E9" s="41" t="s">
        <v>40</v>
      </c>
    </row>
    <row r="10" spans="1:5" s="9" customFormat="1" ht="60" customHeight="1" x14ac:dyDescent="0.3">
      <c r="A10" s="11">
        <v>6</v>
      </c>
      <c r="B10" s="33" t="s">
        <v>32</v>
      </c>
      <c r="C10" s="36" t="s">
        <v>13</v>
      </c>
      <c r="D10" s="36">
        <f>350*12</f>
        <v>4200</v>
      </c>
      <c r="E10" s="41" t="s">
        <v>41</v>
      </c>
    </row>
    <row r="11" spans="1:5" s="9" customFormat="1" ht="59.55" customHeight="1" x14ac:dyDescent="0.3">
      <c r="A11" s="11">
        <v>7</v>
      </c>
      <c r="B11" s="33" t="s">
        <v>33</v>
      </c>
      <c r="C11" s="36" t="s">
        <v>14</v>
      </c>
      <c r="D11" s="36">
        <v>12</v>
      </c>
      <c r="E11" s="41"/>
    </row>
    <row r="12" spans="1:5" s="9" customFormat="1" ht="53.55" customHeight="1" x14ac:dyDescent="0.3">
      <c r="A12" s="11">
        <v>8</v>
      </c>
      <c r="B12" s="38" t="s">
        <v>34</v>
      </c>
      <c r="C12" s="36" t="s">
        <v>15</v>
      </c>
      <c r="D12" s="36">
        <f>150*12</f>
        <v>1800</v>
      </c>
      <c r="E12" s="41" t="s">
        <v>42</v>
      </c>
    </row>
    <row r="13" spans="1:5" s="13" customFormat="1" ht="55.95" customHeight="1" x14ac:dyDescent="0.3">
      <c r="A13" s="11">
        <v>9</v>
      </c>
      <c r="B13" s="39" t="s">
        <v>35</v>
      </c>
      <c r="C13" s="36" t="s">
        <v>16</v>
      </c>
      <c r="D13" s="36">
        <v>12</v>
      </c>
      <c r="E13" s="37"/>
    </row>
    <row r="14" spans="1:5" s="9" customFormat="1" ht="85.05" customHeight="1" x14ac:dyDescent="0.3">
      <c r="A14" s="11">
        <v>10</v>
      </c>
      <c r="B14" s="40" t="s">
        <v>36</v>
      </c>
      <c r="C14" s="36" t="s">
        <v>15</v>
      </c>
      <c r="D14" s="36">
        <v>12</v>
      </c>
      <c r="E14" s="37"/>
    </row>
    <row r="15" spans="1:5" ht="35.549999999999997" customHeight="1" x14ac:dyDescent="0.3">
      <c r="B15" s="48" t="s">
        <v>17</v>
      </c>
      <c r="C15" s="48"/>
      <c r="D15" s="48"/>
      <c r="E15" s="48"/>
    </row>
    <row r="20" spans="2:4" x14ac:dyDescent="0.3">
      <c r="B20" s="28"/>
      <c r="C20" s="29"/>
      <c r="D20" s="30"/>
    </row>
  </sheetData>
  <mergeCells count="7">
    <mergeCell ref="B15:E15"/>
    <mergeCell ref="B3:B4"/>
    <mergeCell ref="A3:A4"/>
    <mergeCell ref="E3:E4"/>
    <mergeCell ref="A1:E1"/>
    <mergeCell ref="C3:C4"/>
    <mergeCell ref="D3:D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59AD9-A704-46C3-AB23-E2065F61EB79}">
  <dimension ref="A1:J17"/>
  <sheetViews>
    <sheetView view="pageBreakPreview" zoomScale="85" zoomScaleNormal="100" zoomScaleSheetLayoutView="85" workbookViewId="0">
      <selection activeCell="C7" sqref="C7"/>
    </sheetView>
  </sheetViews>
  <sheetFormatPr defaultColWidth="9.21875" defaultRowHeight="15.6" x14ac:dyDescent="0.3"/>
  <cols>
    <col min="1" max="1" width="3.77734375" style="3" bestFit="1" customWidth="1"/>
    <col min="2" max="2" width="39.21875" style="4" bestFit="1" customWidth="1"/>
    <col min="3" max="3" width="15.21875" style="4" customWidth="1"/>
    <col min="4" max="4" width="15.6640625" style="4" customWidth="1"/>
    <col min="5" max="5" width="15.5546875" style="4" customWidth="1"/>
    <col min="6" max="6" width="22.21875" style="4" customWidth="1"/>
    <col min="7" max="7" width="11" style="1" customWidth="1"/>
    <col min="8" max="8" width="14.44140625" style="7" customWidth="1"/>
    <col min="9" max="11" width="9.21875" style="1"/>
    <col min="12" max="12" width="10.6640625" style="1" bestFit="1" customWidth="1"/>
    <col min="13" max="16384" width="9.21875" style="1"/>
  </cols>
  <sheetData>
    <row r="1" spans="1:10" x14ac:dyDescent="0.3">
      <c r="A1" s="53" t="s">
        <v>20</v>
      </c>
      <c r="B1" s="53"/>
      <c r="C1" s="53"/>
      <c r="D1" s="53"/>
      <c r="E1" s="53"/>
      <c r="F1" s="53"/>
      <c r="G1" s="53"/>
    </row>
    <row r="3" spans="1:10" s="5" customFormat="1" ht="47.55" customHeight="1" x14ac:dyDescent="0.3">
      <c r="A3" s="2" t="s">
        <v>0</v>
      </c>
      <c r="B3" s="2" t="s">
        <v>1</v>
      </c>
      <c r="C3" s="2" t="s">
        <v>21</v>
      </c>
      <c r="D3" s="2" t="s">
        <v>22</v>
      </c>
      <c r="E3" s="2" t="s">
        <v>23</v>
      </c>
      <c r="F3" s="2" t="s">
        <v>18</v>
      </c>
      <c r="G3" s="2" t="s">
        <v>2</v>
      </c>
      <c r="H3" s="8" t="s">
        <v>3</v>
      </c>
    </row>
    <row r="4" spans="1:10" ht="33" customHeight="1" x14ac:dyDescent="0.25">
      <c r="A4" s="19">
        <v>1</v>
      </c>
      <c r="B4" s="47" t="s">
        <v>43</v>
      </c>
      <c r="C4" s="47" t="s">
        <v>54</v>
      </c>
      <c r="D4" s="42" t="s">
        <v>54</v>
      </c>
      <c r="E4" s="20" t="s">
        <v>57</v>
      </c>
      <c r="F4" s="21"/>
      <c r="G4" s="22">
        <v>1</v>
      </c>
      <c r="H4" s="54"/>
    </row>
    <row r="5" spans="1:10" ht="37.049999999999997" customHeight="1" x14ac:dyDescent="0.3">
      <c r="A5" s="19">
        <v>2</v>
      </c>
      <c r="B5" s="47" t="s">
        <v>44</v>
      </c>
      <c r="C5" s="47" t="s">
        <v>55</v>
      </c>
      <c r="D5" s="43" t="s">
        <v>55</v>
      </c>
      <c r="E5" s="23" t="s">
        <v>70</v>
      </c>
      <c r="F5" s="24"/>
      <c r="G5" s="22">
        <v>1</v>
      </c>
      <c r="H5" s="54"/>
    </row>
    <row r="6" spans="1:10" ht="32.549999999999997" customHeight="1" x14ac:dyDescent="0.25">
      <c r="A6" s="19">
        <v>3</v>
      </c>
      <c r="B6" s="47" t="s">
        <v>45</v>
      </c>
      <c r="C6" s="47" t="s">
        <v>56</v>
      </c>
      <c r="D6" s="42" t="s">
        <v>71</v>
      </c>
      <c r="E6" s="20" t="s">
        <v>70</v>
      </c>
      <c r="F6" s="21"/>
      <c r="G6" s="22">
        <v>1</v>
      </c>
      <c r="H6" s="54"/>
    </row>
    <row r="7" spans="1:10" ht="28.5" customHeight="1" x14ac:dyDescent="0.3">
      <c r="A7" s="19">
        <v>4</v>
      </c>
      <c r="B7" s="47" t="s">
        <v>46</v>
      </c>
      <c r="C7" s="47" t="s">
        <v>57</v>
      </c>
      <c r="D7" s="42" t="s">
        <v>62</v>
      </c>
      <c r="E7" s="20" t="s">
        <v>57</v>
      </c>
      <c r="F7" s="20"/>
      <c r="G7" s="22">
        <v>1</v>
      </c>
      <c r="H7" s="54"/>
    </row>
    <row r="8" spans="1:10" ht="28.95" customHeight="1" x14ac:dyDescent="0.3">
      <c r="A8" s="19">
        <v>5</v>
      </c>
      <c r="B8" s="47" t="s">
        <v>47</v>
      </c>
      <c r="C8" s="47" t="s">
        <v>58</v>
      </c>
      <c r="D8" s="42" t="s">
        <v>58</v>
      </c>
      <c r="E8" s="20" t="s">
        <v>70</v>
      </c>
      <c r="F8" s="25"/>
      <c r="G8" s="22">
        <v>1</v>
      </c>
      <c r="H8" s="54"/>
    </row>
    <row r="9" spans="1:10" ht="27" customHeight="1" x14ac:dyDescent="0.3">
      <c r="A9" s="19">
        <v>6</v>
      </c>
      <c r="B9" s="47" t="s">
        <v>48</v>
      </c>
      <c r="C9" s="47" t="s">
        <v>58</v>
      </c>
      <c r="D9" s="42" t="s">
        <v>58</v>
      </c>
      <c r="E9" s="20" t="s">
        <v>70</v>
      </c>
      <c r="F9" s="20"/>
      <c r="G9" s="22">
        <v>1</v>
      </c>
      <c r="H9" s="54"/>
    </row>
    <row r="10" spans="1:10" ht="30" customHeight="1" x14ac:dyDescent="0.3">
      <c r="A10" s="19">
        <v>7</v>
      </c>
      <c r="B10" s="47" t="s">
        <v>49</v>
      </c>
      <c r="C10" s="47" t="s">
        <v>59</v>
      </c>
      <c r="D10" s="42" t="s">
        <v>68</v>
      </c>
      <c r="E10" s="20" t="s">
        <v>69</v>
      </c>
      <c r="F10" s="20"/>
      <c r="G10" s="22">
        <v>1</v>
      </c>
      <c r="H10" s="54"/>
    </row>
    <row r="11" spans="1:10" ht="27.45" customHeight="1" x14ac:dyDescent="0.3">
      <c r="A11" s="19">
        <v>8</v>
      </c>
      <c r="B11" s="47" t="s">
        <v>50</v>
      </c>
      <c r="C11" s="47" t="s">
        <v>60</v>
      </c>
      <c r="D11" s="42" t="s">
        <v>64</v>
      </c>
      <c r="E11" s="20" t="s">
        <v>60</v>
      </c>
      <c r="F11" s="26"/>
      <c r="G11" s="22">
        <v>1</v>
      </c>
      <c r="H11" s="54"/>
    </row>
    <row r="12" spans="1:10" ht="25.5" customHeight="1" x14ac:dyDescent="0.3">
      <c r="A12" s="19">
        <v>9</v>
      </c>
      <c r="B12" s="47" t="s">
        <v>51</v>
      </c>
      <c r="C12" s="47" t="s">
        <v>61</v>
      </c>
      <c r="D12" s="44" t="s">
        <v>55</v>
      </c>
      <c r="E12" s="17" t="s">
        <v>61</v>
      </c>
      <c r="F12" s="27"/>
      <c r="G12" s="15">
        <v>1</v>
      </c>
      <c r="H12" s="54"/>
    </row>
    <row r="13" spans="1:10" ht="27" customHeight="1" x14ac:dyDescent="0.3">
      <c r="A13" s="19">
        <v>10</v>
      </c>
      <c r="B13" s="47" t="s">
        <v>52</v>
      </c>
      <c r="C13" s="47" t="s">
        <v>60</v>
      </c>
      <c r="D13" s="42" t="s">
        <v>63</v>
      </c>
      <c r="E13" s="20" t="s">
        <v>60</v>
      </c>
      <c r="F13" s="20"/>
      <c r="G13" s="22">
        <v>1</v>
      </c>
      <c r="H13" s="54"/>
    </row>
    <row r="14" spans="1:10" ht="23.55" customHeight="1" x14ac:dyDescent="0.3">
      <c r="A14" s="19">
        <v>11</v>
      </c>
      <c r="B14" s="47" t="s">
        <v>53</v>
      </c>
      <c r="C14" s="47" t="s">
        <v>60</v>
      </c>
      <c r="D14" s="42" t="s">
        <v>64</v>
      </c>
      <c r="E14" s="20" t="s">
        <v>60</v>
      </c>
      <c r="F14" s="20"/>
      <c r="G14" s="22">
        <v>1</v>
      </c>
      <c r="H14" s="54"/>
    </row>
    <row r="15" spans="1:10" ht="21" customHeight="1" x14ac:dyDescent="0.3">
      <c r="A15" s="19">
        <v>12</v>
      </c>
      <c r="B15" s="45" t="s">
        <v>65</v>
      </c>
      <c r="C15" s="46" t="s">
        <v>19</v>
      </c>
      <c r="D15" s="20" t="s">
        <v>66</v>
      </c>
      <c r="E15" s="20" t="s">
        <v>24</v>
      </c>
      <c r="F15" s="20"/>
      <c r="G15" s="22">
        <v>1</v>
      </c>
      <c r="H15" s="54"/>
      <c r="J15" s="1" t="s">
        <v>4</v>
      </c>
    </row>
    <row r="16" spans="1:10" s="5" customFormat="1" ht="22.5" customHeight="1" x14ac:dyDescent="0.3">
      <c r="A16" s="6"/>
      <c r="B16" s="6" t="s">
        <v>5</v>
      </c>
      <c r="C16" s="16"/>
      <c r="D16" s="16"/>
      <c r="E16" s="16"/>
      <c r="F16" s="16"/>
      <c r="G16" s="16">
        <f>SUM(G4:G15)</f>
        <v>12</v>
      </c>
      <c r="H16" s="8"/>
    </row>
    <row r="17" spans="1:7" ht="28.05" customHeight="1" x14ac:dyDescent="0.3">
      <c r="A17" s="55" t="s">
        <v>67</v>
      </c>
      <c r="B17" s="55"/>
      <c r="C17" s="55"/>
      <c r="D17" s="55"/>
      <c r="E17" s="55"/>
      <c r="F17" s="55"/>
      <c r="G17" s="55"/>
    </row>
  </sheetData>
  <mergeCells count="3">
    <mergeCell ref="A1:G1"/>
    <mergeCell ref="H4:H15"/>
    <mergeCell ref="A17:G17"/>
  </mergeCells>
  <printOptions horizontalCentered="1"/>
  <pageMargins left="0.2" right="0.2" top="0.5" bottom="0.5" header="0.3" footer="0.3"/>
  <pageSetup scale="7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d261b19-ef12-4267-9473-e56f18206a2d">
      <Terms xmlns="http://schemas.microsoft.com/office/infopath/2007/PartnerControls"/>
    </lcf76f155ced4ddcb4097134ff3c332f>
    <TaxCatchAll xmlns="d1c86416-ca0a-41b3-90f0-96f41552949b" xsi:nil="true"/>
    <Owner xmlns="6d261b19-ef12-4267-9473-e56f18206a2d">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37DBBE133E53242957CAD86AC9FC562" ma:contentTypeVersion="19" ma:contentTypeDescription="Create a new document." ma:contentTypeScope="" ma:versionID="06624795ee783477ce09385a3a384e9b">
  <xsd:schema xmlns:xsd="http://www.w3.org/2001/XMLSchema" xmlns:xs="http://www.w3.org/2001/XMLSchema" xmlns:p="http://schemas.microsoft.com/office/2006/metadata/properties" xmlns:ns2="6d261b19-ef12-4267-9473-e56f18206a2d" xmlns:ns3="d1c86416-ca0a-41b3-90f0-96f41552949b" targetNamespace="http://schemas.microsoft.com/office/2006/metadata/properties" ma:root="true" ma:fieldsID="2bd1b99f765e8cae3ffec7fbe1f7a303" ns2:_="" ns3:_="">
    <xsd:import namespace="6d261b19-ef12-4267-9473-e56f18206a2d"/>
    <xsd:import namespace="d1c86416-ca0a-41b3-90f0-96f41552949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Own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261b19-ef12-4267-9473-e56f18206a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23ec234-cbf3-4cc2-a0ae-2bfafc310c7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Owner" ma:index="26" nillable="true" ma:displayName="Owner" ma:description="Supply Chain Officer responsible for this package" ma:list="UserInfo" ma:SharePointGroup="0" ma:internalName="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1c86416-ca0a-41b3-90f0-96f41552949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6e0cd32-44a7-4fa7-9b58-467838f6a95c}" ma:internalName="TaxCatchAll" ma:showField="CatchAllData" ma:web="d1c86416-ca0a-41b3-90f0-96f4155294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BFF099-8E6A-4192-B7C8-5D45568E09E6}">
  <ds:schemaRefs>
    <ds:schemaRef ds:uri="http://schemas.microsoft.com/sharepoint/v3/contenttype/forms"/>
  </ds:schemaRefs>
</ds:datastoreItem>
</file>

<file path=customXml/itemProps2.xml><?xml version="1.0" encoding="utf-8"?>
<ds:datastoreItem xmlns:ds="http://schemas.openxmlformats.org/officeDocument/2006/customXml" ds:itemID="{81ABD070-FAF9-4FBA-A4E6-7A9AB9D67EB9}">
  <ds:schemaRefs>
    <ds:schemaRef ds:uri="http://schemas.openxmlformats.org/package/2006/metadata/core-properties"/>
    <ds:schemaRef ds:uri="d1c86416-ca0a-41b3-90f0-96f41552949b"/>
    <ds:schemaRef ds:uri="http://www.w3.org/XML/1998/namespace"/>
    <ds:schemaRef ds:uri="6d261b19-ef12-4267-9473-e56f18206a2d"/>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945D3EBD-204C-474A-B9E6-8EC3B5906C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261b19-ef12-4267-9473-e56f18206a2d"/>
    <ds:schemaRef ds:uri="d1c86416-ca0a-41b3-90f0-96f4155294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Chi tiet hang muc ho tro</vt:lpstr>
      <vt:lpstr>DS có huyện</vt:lpstr>
      <vt:lpstr>'DS có huyện'!Print_Area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2025-10-31T08:45:45Z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0x010100137DBBE133E53242957CAD86AC9FC562</vt:lpwstr>
  </property>
  <property fmtid="{D5CDD505-2E9C-101B-9397-08002B2CF9AE}" pid="3" name="MediaServiceImageTags">
    <vt:lpwstr/>
  </property>
</Properties>
</file>